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- 01-10-25\"/>
    </mc:Choice>
  </mc:AlternateContent>
  <bookViews>
    <workbookView xWindow="0" yWindow="0" windowWidth="28800" windowHeight="12300"/>
  </bookViews>
  <sheets>
    <sheet name="Gift 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D24" i="1"/>
  <c r="D25" i="1"/>
  <c r="D26" i="1"/>
  <c r="E26" i="1" s="1"/>
  <c r="D23" i="1"/>
  <c r="C26" i="1"/>
  <c r="C25" i="1"/>
  <c r="C24" i="1"/>
  <c r="C23" i="1"/>
  <c r="E24" i="1" l="1"/>
  <c r="E25" i="1"/>
  <c r="D27" i="1"/>
  <c r="E23" i="1"/>
  <c r="C27" i="1"/>
  <c r="E27" i="1" l="1"/>
</calcChain>
</file>

<file path=xl/sharedStrings.xml><?xml version="1.0" encoding="utf-8"?>
<sst xmlns="http://schemas.openxmlformats.org/spreadsheetml/2006/main" count="86" uniqueCount="70">
  <si>
    <t>Section 1: Gift Planning Table</t>
  </si>
  <si>
    <t>Recipient Name</t>
  </si>
  <si>
    <t>Relationship</t>
  </si>
  <si>
    <t>Gift Idea</t>
  </si>
  <si>
    <t>Store / Link</t>
  </si>
  <si>
    <t>Budget ($)</t>
  </si>
  <si>
    <t>Actual Cost ($)</t>
  </si>
  <si>
    <t>Status</t>
  </si>
  <si>
    <t>Notes</t>
  </si>
  <si>
    <t>Mom</t>
  </si>
  <si>
    <t>Family</t>
  </si>
  <si>
    <t>Perfume Gift Set</t>
  </si>
  <si>
    <t>Macy’s</t>
  </si>
  <si>
    <t>Purchased</t>
  </si>
  <si>
    <t>Wrapped and labeled</t>
  </si>
  <si>
    <t>Dad</t>
  </si>
  <si>
    <t>Leather Wallet</t>
  </si>
  <si>
    <t>Amazon</t>
  </si>
  <si>
    <t>Add gift card</t>
  </si>
  <si>
    <t>Sarah (Sister)</t>
  </si>
  <si>
    <t>Personalized Necklace</t>
  </si>
  <si>
    <t>Etsy</t>
  </si>
  <si>
    <t>She loves rose gold</t>
  </si>
  <si>
    <t>Tom (Best Friend)</t>
  </si>
  <si>
    <t>Friend</t>
  </si>
  <si>
    <t>Bluetooth Speaker</t>
  </si>
  <si>
    <t>Target</t>
  </si>
  <si>
    <t>Delivered early</t>
  </si>
  <si>
    <t>Anna (Coworker)</t>
  </si>
  <si>
    <t>Work</t>
  </si>
  <si>
    <t>Scented Candle Set</t>
  </si>
  <si>
    <t>Bath &amp; Body Works</t>
  </si>
  <si>
    <t>Include holiday card</t>
  </si>
  <si>
    <t>James (Manager)</t>
  </si>
  <si>
    <t>Gourmet Coffee Basket</t>
  </si>
  <si>
    <t>Costco</t>
  </si>
  <si>
    <t>Waiting for delivery</t>
  </si>
  <si>
    <t>Emma</t>
  </si>
  <si>
    <t>Book – “Atomic Habits”</t>
  </si>
  <si>
    <t>Barnes &amp; Noble</t>
  </si>
  <si>
    <t>Gift wrapped</t>
  </si>
  <si>
    <t>Cousin Mike</t>
  </si>
  <si>
    <t>Hoodie</t>
  </si>
  <si>
    <t>H&amp;M</t>
  </si>
  <si>
    <t>Not Purchased</t>
  </si>
  <si>
    <t>Confirm size</t>
  </si>
  <si>
    <t>Charity Donation</t>
  </si>
  <si>
    <t>Community</t>
  </si>
  <si>
    <t>Food &amp; Toy Drive</t>
  </si>
  <si>
    <t>Local Charity</t>
  </si>
  <si>
    <t>Tax receipt received</t>
  </si>
  <si>
    <t>Secret Santa</t>
  </si>
  <si>
    <t>Office</t>
  </si>
  <si>
    <t>Surprise Gift</t>
  </si>
  <si>
    <t>-</t>
  </si>
  <si>
    <t>Under $20 limit</t>
  </si>
  <si>
    <t>Section 2: Summary &amp; Budget Overview</t>
  </si>
  <si>
    <t>Category</t>
  </si>
  <si>
    <t>Planned Budget ($)</t>
  </si>
  <si>
    <t>Actual Spending ($)</t>
  </si>
  <si>
    <t>Difference ($)</t>
  </si>
  <si>
    <t>Charity</t>
  </si>
  <si>
    <t>Total</t>
  </si>
  <si>
    <t>% of Gifts Purchased:</t>
  </si>
  <si>
    <t>Section 3: Notes / To-Do List</t>
  </si>
  <si>
    <t>💳 Keep receipts for exchange or warranty purposes.</t>
  </si>
  <si>
    <t>Christmas Gift List [Year]</t>
  </si>
  <si>
    <r>
      <t xml:space="preserve">✅ Finish shopping by </t>
    </r>
    <r>
      <rPr>
        <b/>
        <sz val="12"/>
        <color theme="1"/>
        <rFont val="Robotto"/>
      </rPr>
      <t>December 20</t>
    </r>
    <r>
      <rPr>
        <sz val="12"/>
        <color theme="1"/>
        <rFont val="Robotto"/>
      </rPr>
      <t>.</t>
    </r>
  </si>
  <si>
    <r>
      <t xml:space="preserve">🎁 Wrap gifts on </t>
    </r>
    <r>
      <rPr>
        <b/>
        <sz val="12"/>
        <color theme="1"/>
        <rFont val="Robotto"/>
      </rPr>
      <t>December 22–23</t>
    </r>
    <r>
      <rPr>
        <sz val="12"/>
        <color theme="1"/>
        <rFont val="Robotto"/>
      </rPr>
      <t>.</t>
    </r>
  </si>
  <si>
    <r>
      <t xml:space="preserve">✉️ Mail gifts to out-of-town family by </t>
    </r>
    <r>
      <rPr>
        <b/>
        <sz val="12"/>
        <color theme="1"/>
        <rFont val="Robotto"/>
      </rPr>
      <t>December 15</t>
    </r>
    <r>
      <rPr>
        <sz val="12"/>
        <color theme="1"/>
        <rFont val="Robotto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</si>
</sst>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Robotto"/>
    </font>
    <font>
      <b/>
      <sz val="13.5"/>
      <color theme="1"/>
      <name val="Robotto"/>
    </font>
    <font>
      <b/>
      <sz val="11"/>
      <color theme="1"/>
      <name val="Robotto"/>
    </font>
    <font>
      <sz val="12"/>
      <color theme="1"/>
      <name val="Robotto"/>
    </font>
    <font>
      <b/>
      <sz val="12"/>
      <color theme="1"/>
      <name val="Robotto"/>
    </font>
    <font>
      <b/>
      <sz val="12"/>
      <color theme="0"/>
      <name val="Robotto"/>
    </font>
    <font>
      <b/>
      <sz val="18"/>
      <color theme="0"/>
      <name val="Robotto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-0.249977111117893"/>
        <bgColor indexed="64"/>
      </patternFill>
    </fill>
  </fills>
  <borders count="11">
    <border>
      <left/>
      <right/>
      <top/>
      <bottom/>
      <diagonal/>
    </border>
    <border>
      <left style="dashDotDot">
        <color auto="1"/>
      </left>
      <right/>
      <top style="dashDotDot">
        <color auto="1"/>
      </top>
      <bottom/>
      <diagonal/>
    </border>
    <border>
      <left/>
      <right/>
      <top style="dashDotDot">
        <color auto="1"/>
      </top>
      <bottom/>
      <diagonal/>
    </border>
    <border>
      <left/>
      <right style="dashDotDot">
        <color auto="1"/>
      </right>
      <top style="dashDotDot">
        <color auto="1"/>
      </top>
      <bottom/>
      <diagonal/>
    </border>
    <border>
      <left style="dashDotDot">
        <color auto="1"/>
      </left>
      <right/>
      <top/>
      <bottom/>
      <diagonal/>
    </border>
    <border>
      <left/>
      <right style="dashDotDot">
        <color auto="1"/>
      </right>
      <top/>
      <bottom/>
      <diagonal/>
    </border>
    <border>
      <left style="dashDotDot">
        <color auto="1"/>
      </left>
      <right/>
      <top/>
      <bottom style="dashDotDot">
        <color auto="1"/>
      </bottom>
      <diagonal/>
    </border>
    <border>
      <left/>
      <right/>
      <top/>
      <bottom style="dashDotDot">
        <color auto="1"/>
      </bottom>
      <diagonal/>
    </border>
    <border>
      <left/>
      <right style="dashDotDot">
        <color auto="1"/>
      </right>
      <top/>
      <bottom style="dashDotDot">
        <color auto="1"/>
      </bottom>
      <diagonal/>
    </border>
    <border>
      <left/>
      <right/>
      <top/>
      <bottom style="slantDashDot">
        <color auto="1"/>
      </bottom>
      <diagonal/>
    </border>
    <border>
      <left/>
      <right/>
      <top/>
      <bottom style="dotted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70" fontId="2" fillId="0" borderId="0" xfId="0" applyNumberFormat="1" applyFont="1" applyAlignment="1">
      <alignment horizontal="left" vertical="center" wrapText="1"/>
    </xf>
    <xf numFmtId="170" fontId="2" fillId="0" borderId="0" xfId="0" applyNumberFormat="1" applyFont="1" applyAlignment="1">
      <alignment horizontal="left"/>
    </xf>
    <xf numFmtId="170" fontId="4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9" fontId="6" fillId="0" borderId="3" xfId="1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0" fontId="2" fillId="0" borderId="9" xfId="0" applyFont="1" applyBorder="1" applyAlignment="1">
      <alignment horizontal="center"/>
    </xf>
    <xf numFmtId="0" fontId="3" fillId="0" borderId="10" xfId="0" applyFont="1" applyBorder="1" applyAlignment="1">
      <alignment horizontal="left" vertical="center"/>
    </xf>
  </cellXfs>
  <cellStyles count="2">
    <cellStyle name="Normal" xfId="0" builtinId="0"/>
    <cellStyle name="Percent" xfId="1" builtinId="5"/>
  </cellStyles>
  <dxfs count="24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7:I18" totalsRowShown="0" headerRowDxfId="18" dataDxfId="19">
  <autoFilter ref="B7:I18"/>
  <tableColumns count="8">
    <tableColumn id="1" name="Recipient Name" dataDxfId="23"/>
    <tableColumn id="2" name="Relationship" dataDxfId="22"/>
    <tableColumn id="3" name="Gift Idea" dataDxfId="21"/>
    <tableColumn id="4" name="Store / Link" dataDxfId="17"/>
    <tableColumn id="5" name="Budget ($)" dataDxfId="16"/>
    <tableColumn id="6" name="Actual Cost ($)" dataDxfId="14"/>
    <tableColumn id="7" name="Status" dataDxfId="15"/>
    <tableColumn id="8" name="Notes" dataDxfId="20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2:E27" totalsRowShown="0" headerRowDxfId="9" dataDxfId="10">
  <autoFilter ref="B22:E27"/>
  <tableColumns count="4">
    <tableColumn id="1" name="Category" dataDxfId="13"/>
    <tableColumn id="2" name="Planned Budget ($)" dataDxfId="12"/>
    <tableColumn id="3" name="Actual Spending ($)" dataDxfId="11"/>
    <tableColumn id="4" name="Difference ($)" dataDxfId="8">
      <calculatedColumnFormula>IF(Table2[[#This Row],[Actual Spending ($)]]="","",Table2[[#This Row],[Actual Spending ($)]]-Table2[[#This Row],[Planned Budget ($)]])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Red Orange">
      <a:dk1>
        <a:sysClr val="windowText" lastClr="000000"/>
      </a:dk1>
      <a:lt1>
        <a:sysClr val="window" lastClr="FFFFFF"/>
      </a:lt1>
      <a:dk2>
        <a:srgbClr val="505046"/>
      </a:dk2>
      <a:lt2>
        <a:srgbClr val="EEECE1"/>
      </a:lt2>
      <a:accent1>
        <a:srgbClr val="E84C22"/>
      </a:accent1>
      <a:accent2>
        <a:srgbClr val="FFBD47"/>
      </a:accent2>
      <a:accent3>
        <a:srgbClr val="B64926"/>
      </a:accent3>
      <a:accent4>
        <a:srgbClr val="FF8427"/>
      </a:accent4>
      <a:accent5>
        <a:srgbClr val="CC9900"/>
      </a:accent5>
      <a:accent6>
        <a:srgbClr val="B22600"/>
      </a:accent6>
      <a:hlink>
        <a:srgbClr val="CC9900"/>
      </a:hlink>
      <a:folHlink>
        <a:srgbClr val="666699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0"/>
  <sheetViews>
    <sheetView showGridLines="0" tabSelected="1" zoomScaleNormal="100" workbookViewId="0">
      <selection activeCell="L11" sqref="L11"/>
    </sheetView>
  </sheetViews>
  <sheetFormatPr defaultRowHeight="15"/>
  <cols>
    <col min="1" max="1" width="3.7109375" customWidth="1"/>
    <col min="2" max="2" width="20.7109375" customWidth="1"/>
    <col min="3" max="3" width="22.5703125" customWidth="1"/>
    <col min="4" max="4" width="22.7109375" customWidth="1"/>
    <col min="5" max="8" width="20.7109375" customWidth="1"/>
    <col min="9" max="9" width="39" customWidth="1"/>
  </cols>
  <sheetData>
    <row r="1" spans="2:9" ht="20.25" customHeight="1"/>
    <row r="2" spans="2:9" ht="35.1" customHeight="1">
      <c r="B2" s="20" t="s">
        <v>66</v>
      </c>
      <c r="C2" s="20"/>
      <c r="D2" s="20"/>
      <c r="E2" s="20"/>
      <c r="F2" s="20"/>
      <c r="G2" s="20"/>
      <c r="H2" s="20"/>
      <c r="I2" s="20"/>
    </row>
    <row r="3" spans="2:9">
      <c r="B3" s="1"/>
      <c r="C3" s="1"/>
      <c r="D3" s="1"/>
      <c r="E3" s="1"/>
      <c r="F3" s="1"/>
      <c r="G3" s="1"/>
      <c r="H3" s="1"/>
      <c r="I3" s="1"/>
    </row>
    <row r="4" spans="2:9" ht="24.95" customHeight="1">
      <c r="B4" s="22" t="s">
        <v>0</v>
      </c>
      <c r="C4" s="22"/>
      <c r="D4" s="22"/>
      <c r="E4" s="22"/>
      <c r="F4" s="22"/>
      <c r="G4" s="22"/>
      <c r="H4" s="22"/>
      <c r="I4" s="22"/>
    </row>
    <row r="5" spans="2:9">
      <c r="B5" s="1"/>
      <c r="C5" s="1"/>
      <c r="D5" s="1"/>
      <c r="E5" s="1"/>
      <c r="F5" s="1"/>
      <c r="G5" s="1"/>
      <c r="H5" s="1"/>
      <c r="I5" s="1"/>
    </row>
    <row r="6" spans="2:9">
      <c r="B6" s="1"/>
      <c r="C6" s="1"/>
      <c r="D6" s="1"/>
      <c r="E6" s="1"/>
      <c r="F6" s="1"/>
      <c r="G6" s="1"/>
      <c r="H6" s="1"/>
      <c r="I6" s="1"/>
    </row>
    <row r="7" spans="2:9" ht="32.1" customHeight="1">
      <c r="B7" s="2" t="s">
        <v>1</v>
      </c>
      <c r="C7" s="2" t="s">
        <v>2</v>
      </c>
      <c r="D7" s="2" t="s">
        <v>3</v>
      </c>
      <c r="E7" s="2" t="s">
        <v>4</v>
      </c>
      <c r="F7" s="2" t="s">
        <v>5</v>
      </c>
      <c r="G7" s="2" t="s">
        <v>6</v>
      </c>
      <c r="H7" s="2" t="s">
        <v>7</v>
      </c>
      <c r="I7" s="2" t="s">
        <v>8</v>
      </c>
    </row>
    <row r="8" spans="2:9" ht="32.1" customHeight="1">
      <c r="B8" s="3" t="s">
        <v>9</v>
      </c>
      <c r="C8" s="3" t="s">
        <v>10</v>
      </c>
      <c r="D8" s="3" t="s">
        <v>11</v>
      </c>
      <c r="E8" s="3" t="s">
        <v>12</v>
      </c>
      <c r="F8" s="4">
        <v>50</v>
      </c>
      <c r="G8" s="4">
        <v>48</v>
      </c>
      <c r="H8" s="3" t="s">
        <v>13</v>
      </c>
      <c r="I8" s="3" t="s">
        <v>14</v>
      </c>
    </row>
    <row r="9" spans="2:9" ht="32.1" customHeight="1">
      <c r="B9" s="3" t="s">
        <v>15</v>
      </c>
      <c r="C9" s="3" t="s">
        <v>10</v>
      </c>
      <c r="D9" s="3" t="s">
        <v>16</v>
      </c>
      <c r="E9" s="3" t="s">
        <v>17</v>
      </c>
      <c r="F9" s="4">
        <v>40</v>
      </c>
      <c r="G9" s="4">
        <v>38</v>
      </c>
      <c r="H9" s="3" t="s">
        <v>13</v>
      </c>
      <c r="I9" s="3" t="s">
        <v>18</v>
      </c>
    </row>
    <row r="10" spans="2:9" ht="32.1" customHeight="1">
      <c r="B10" s="3" t="s">
        <v>19</v>
      </c>
      <c r="C10" s="3" t="s">
        <v>10</v>
      </c>
      <c r="D10" s="3" t="s">
        <v>20</v>
      </c>
      <c r="E10" s="3" t="s">
        <v>21</v>
      </c>
      <c r="F10" s="4">
        <v>35</v>
      </c>
      <c r="G10" s="4">
        <v>37</v>
      </c>
      <c r="H10" s="3" t="s">
        <v>13</v>
      </c>
      <c r="I10" s="3" t="s">
        <v>22</v>
      </c>
    </row>
    <row r="11" spans="2:9" ht="32.1" customHeight="1">
      <c r="B11" s="3" t="s">
        <v>23</v>
      </c>
      <c r="C11" s="3" t="s">
        <v>24</v>
      </c>
      <c r="D11" s="3" t="s">
        <v>25</v>
      </c>
      <c r="E11" s="3" t="s">
        <v>26</v>
      </c>
      <c r="F11" s="4">
        <v>60</v>
      </c>
      <c r="G11" s="4">
        <v>55</v>
      </c>
      <c r="H11" s="3" t="s">
        <v>13</v>
      </c>
      <c r="I11" s="3" t="s">
        <v>27</v>
      </c>
    </row>
    <row r="12" spans="2:9" ht="32.1" customHeight="1">
      <c r="B12" s="3" t="s">
        <v>28</v>
      </c>
      <c r="C12" s="3" t="s">
        <v>29</v>
      </c>
      <c r="D12" s="3" t="s">
        <v>30</v>
      </c>
      <c r="E12" s="3" t="s">
        <v>31</v>
      </c>
      <c r="F12" s="4">
        <v>25</v>
      </c>
      <c r="G12" s="4">
        <v>20</v>
      </c>
      <c r="H12" s="3" t="s">
        <v>13</v>
      </c>
      <c r="I12" s="3" t="s">
        <v>32</v>
      </c>
    </row>
    <row r="13" spans="2:9" ht="32.1" customHeight="1">
      <c r="B13" s="3" t="s">
        <v>33</v>
      </c>
      <c r="C13" s="3" t="s">
        <v>29</v>
      </c>
      <c r="D13" s="3" t="s">
        <v>34</v>
      </c>
      <c r="E13" s="3" t="s">
        <v>35</v>
      </c>
      <c r="F13" s="4">
        <v>40</v>
      </c>
      <c r="G13" s="4">
        <v>42</v>
      </c>
      <c r="H13" s="3" t="s">
        <v>13</v>
      </c>
      <c r="I13" s="3" t="s">
        <v>36</v>
      </c>
    </row>
    <row r="14" spans="2:9" ht="32.1" customHeight="1">
      <c r="B14" s="3" t="s">
        <v>37</v>
      </c>
      <c r="C14" s="3" t="s">
        <v>24</v>
      </c>
      <c r="D14" s="3" t="s">
        <v>38</v>
      </c>
      <c r="E14" s="3" t="s">
        <v>39</v>
      </c>
      <c r="F14" s="4">
        <v>20</v>
      </c>
      <c r="G14" s="4">
        <v>18</v>
      </c>
      <c r="H14" s="3" t="s">
        <v>13</v>
      </c>
      <c r="I14" s="3" t="s">
        <v>40</v>
      </c>
    </row>
    <row r="15" spans="2:9" ht="32.1" customHeight="1">
      <c r="B15" s="3" t="s">
        <v>41</v>
      </c>
      <c r="C15" s="3" t="s">
        <v>61</v>
      </c>
      <c r="D15" s="3" t="s">
        <v>42</v>
      </c>
      <c r="E15" s="3" t="s">
        <v>43</v>
      </c>
      <c r="F15" s="4">
        <v>30</v>
      </c>
      <c r="G15" s="4">
        <v>0</v>
      </c>
      <c r="H15" s="3" t="s">
        <v>44</v>
      </c>
      <c r="I15" s="3" t="s">
        <v>45</v>
      </c>
    </row>
    <row r="16" spans="2:9" ht="32.1" customHeight="1">
      <c r="B16" s="3" t="s">
        <v>46</v>
      </c>
      <c r="C16" s="3" t="s">
        <v>47</v>
      </c>
      <c r="D16" s="3" t="s">
        <v>48</v>
      </c>
      <c r="E16" s="3" t="s">
        <v>49</v>
      </c>
      <c r="F16" s="4">
        <v>100</v>
      </c>
      <c r="G16" s="4">
        <v>100</v>
      </c>
      <c r="H16" s="3" t="s">
        <v>13</v>
      </c>
      <c r="I16" s="3" t="s">
        <v>50</v>
      </c>
    </row>
    <row r="17" spans="2:9" ht="32.1" customHeight="1">
      <c r="B17" s="3" t="s">
        <v>51</v>
      </c>
      <c r="C17" s="3" t="s">
        <v>52</v>
      </c>
      <c r="D17" s="3" t="s">
        <v>53</v>
      </c>
      <c r="E17" s="3" t="s">
        <v>54</v>
      </c>
      <c r="F17" s="4">
        <v>20</v>
      </c>
      <c r="G17" s="4">
        <v>19</v>
      </c>
      <c r="H17" s="3" t="s">
        <v>13</v>
      </c>
      <c r="I17" s="3" t="s">
        <v>55</v>
      </c>
    </row>
    <row r="18" spans="2:9" ht="32.1" customHeight="1">
      <c r="B18" s="1"/>
      <c r="C18" s="1"/>
      <c r="D18" s="1"/>
      <c r="E18" s="1"/>
      <c r="F18" s="5"/>
      <c r="G18" s="5"/>
      <c r="H18" s="3"/>
      <c r="I18" s="1"/>
    </row>
    <row r="19" spans="2:9">
      <c r="B19" s="1"/>
      <c r="C19" s="1"/>
      <c r="D19" s="1"/>
      <c r="E19" s="1"/>
      <c r="F19" s="1"/>
      <c r="G19" s="1"/>
      <c r="H19" s="1"/>
      <c r="I19" s="1"/>
    </row>
    <row r="20" spans="2:9" ht="24.95" customHeight="1">
      <c r="B20" s="22" t="s">
        <v>56</v>
      </c>
      <c r="C20" s="22"/>
      <c r="D20" s="22"/>
      <c r="E20" s="22"/>
      <c r="F20" s="22"/>
      <c r="G20" s="22"/>
      <c r="H20" s="22"/>
      <c r="I20" s="22"/>
    </row>
    <row r="21" spans="2:9">
      <c r="B21" s="1"/>
      <c r="C21" s="1"/>
      <c r="D21" s="1"/>
      <c r="E21" s="1"/>
      <c r="F21" s="1"/>
      <c r="G21" s="1"/>
      <c r="H21" s="1"/>
      <c r="I21" s="1"/>
    </row>
    <row r="22" spans="2:9" ht="32.1" customHeight="1">
      <c r="B22" s="2" t="s">
        <v>57</v>
      </c>
      <c r="C22" s="2" t="s">
        <v>58</v>
      </c>
      <c r="D22" s="2" t="s">
        <v>59</v>
      </c>
      <c r="E22" s="2" t="s">
        <v>60</v>
      </c>
      <c r="F22" s="1"/>
      <c r="G22" s="8" t="s">
        <v>63</v>
      </c>
      <c r="H22" s="9"/>
      <c r="I22" s="13">
        <f>COUNTIF(H8:H18,"Purchased")/COUNTA(H8:H18)</f>
        <v>0.9</v>
      </c>
    </row>
    <row r="23" spans="2:9" ht="32.1" customHeight="1">
      <c r="B23" s="3" t="s">
        <v>10</v>
      </c>
      <c r="C23" s="4">
        <f>SUMIF(Table1[Relationship],Table2[[#This Row],[Category]],Table1[Budget ($)])</f>
        <v>125</v>
      </c>
      <c r="D23" s="4">
        <f>SUMIF(Table1[Relationship],Table2[[#This Row],[Category]],Table1[Actual Cost ($)])</f>
        <v>123</v>
      </c>
      <c r="E23" s="4">
        <f>IF(Table2[[#This Row],[Actual Spending ($)]]="","",Table2[[#This Row],[Actual Spending ($)]]-Table2[[#This Row],[Planned Budget ($)]])</f>
        <v>-2</v>
      </c>
      <c r="F23" s="1"/>
      <c r="G23" s="10" t="s">
        <v>64</v>
      </c>
      <c r="H23" s="11"/>
      <c r="I23" s="12"/>
    </row>
    <row r="24" spans="2:9" ht="32.1" customHeight="1">
      <c r="B24" s="3" t="s">
        <v>24</v>
      </c>
      <c r="C24" s="4">
        <f>SUMIF(Table1[Relationship],Table2[[#This Row],[Category]],Table1[Budget ($)])</f>
        <v>80</v>
      </c>
      <c r="D24" s="4">
        <f>SUMIF(Table1[Relationship],Table2[[#This Row],[Category]],Table1[Actual Cost ($)])</f>
        <v>73</v>
      </c>
      <c r="E24" s="4">
        <f>IF(Table2[[#This Row],[Actual Spending ($)]]="","",Table2[[#This Row],[Actual Spending ($)]]-Table2[[#This Row],[Planned Budget ($)]])</f>
        <v>-7</v>
      </c>
      <c r="F24" s="1"/>
      <c r="G24" s="14" t="s">
        <v>67</v>
      </c>
      <c r="H24" s="15"/>
      <c r="I24" s="16"/>
    </row>
    <row r="25" spans="2:9" ht="32.1" customHeight="1">
      <c r="B25" s="3" t="s">
        <v>29</v>
      </c>
      <c r="C25" s="4">
        <f>SUMIF(Table1[Relationship],Table2[[#This Row],[Category]],Table1[Budget ($)])</f>
        <v>65</v>
      </c>
      <c r="D25" s="4">
        <f>SUMIF(Table1[Relationship],Table2[[#This Row],[Category]],Table1[Actual Cost ($)])</f>
        <v>62</v>
      </c>
      <c r="E25" s="4">
        <f>IF(Table2[[#This Row],[Actual Spending ($)]]="","",Table2[[#This Row],[Actual Spending ($)]]-Table2[[#This Row],[Planned Budget ($)]])</f>
        <v>-3</v>
      </c>
      <c r="F25" s="1"/>
      <c r="G25" s="14" t="s">
        <v>68</v>
      </c>
      <c r="H25" s="15"/>
      <c r="I25" s="16"/>
    </row>
    <row r="26" spans="2:9" ht="32.1" customHeight="1">
      <c r="B26" s="3" t="s">
        <v>61</v>
      </c>
      <c r="C26" s="4">
        <f>SUMIF(Table1[Relationship],Table2[[#This Row],[Category]],Table1[Budget ($)])</f>
        <v>30</v>
      </c>
      <c r="D26" s="4">
        <f>SUMIF(Table1[Relationship],Table2[[#This Row],[Category]],Table1[Actual Cost ($)])</f>
        <v>0</v>
      </c>
      <c r="E26" s="4">
        <f>IF(Table2[[#This Row],[Actual Spending ($)]]="","",Table2[[#This Row],[Actual Spending ($)]]-Table2[[#This Row],[Planned Budget ($)]])</f>
        <v>-30</v>
      </c>
      <c r="F26" s="1"/>
      <c r="G26" s="14" t="s">
        <v>69</v>
      </c>
      <c r="H26" s="15"/>
      <c r="I26" s="16"/>
    </row>
    <row r="27" spans="2:9" ht="32.1" customHeight="1">
      <c r="B27" s="2" t="s">
        <v>62</v>
      </c>
      <c r="C27" s="6">
        <f>SUM(C23:C26)</f>
        <v>300</v>
      </c>
      <c r="D27" s="6">
        <f>SUM(D23:D26)</f>
        <v>258</v>
      </c>
      <c r="E27" s="6">
        <f>IF(Table2[[#This Row],[Actual Spending ($)]]="","",Table2[[#This Row],[Actual Spending ($)]]-Table2[[#This Row],[Planned Budget ($)]])</f>
        <v>-42</v>
      </c>
      <c r="F27" s="1"/>
      <c r="G27" s="17" t="s">
        <v>65</v>
      </c>
      <c r="H27" s="18"/>
      <c r="I27" s="19"/>
    </row>
    <row r="28" spans="2:9">
      <c r="B28" s="1"/>
      <c r="C28" s="1"/>
      <c r="D28" s="1"/>
      <c r="E28" s="1"/>
      <c r="F28" s="1"/>
      <c r="G28" s="7"/>
      <c r="H28" s="1"/>
      <c r="I28" s="1"/>
    </row>
    <row r="29" spans="2:9">
      <c r="B29" s="1"/>
      <c r="C29" s="1"/>
      <c r="D29" s="1"/>
      <c r="E29" s="1"/>
      <c r="F29" s="1"/>
      <c r="H29" s="1"/>
      <c r="I29" s="1"/>
    </row>
    <row r="30" spans="2:9" ht="15.75" thickBot="1">
      <c r="B30" s="21"/>
      <c r="C30" s="21"/>
      <c r="D30" s="21"/>
      <c r="E30" s="21"/>
      <c r="F30" s="21"/>
      <c r="G30" s="21"/>
      <c r="H30" s="21"/>
      <c r="I30" s="21"/>
    </row>
    <row r="31" spans="2:9">
      <c r="B31" s="1"/>
      <c r="C31" s="1"/>
      <c r="D31" s="1"/>
      <c r="E31" s="1"/>
      <c r="F31" s="1"/>
      <c r="H31" s="1"/>
      <c r="I31" s="1"/>
    </row>
    <row r="32" spans="2:9">
      <c r="C32" s="1"/>
      <c r="D32" s="1"/>
      <c r="E32" s="1"/>
      <c r="F32" s="1"/>
      <c r="G32" s="1"/>
      <c r="H32" s="1"/>
      <c r="I32" s="1"/>
    </row>
    <row r="33" spans="3:9">
      <c r="C33" s="1"/>
      <c r="D33" s="1"/>
      <c r="E33" s="1"/>
      <c r="F33" s="1"/>
      <c r="G33" s="1"/>
      <c r="H33" s="1"/>
      <c r="I33" s="1"/>
    </row>
    <row r="34" spans="3:9">
      <c r="C34" s="1"/>
      <c r="D34" s="1"/>
      <c r="E34" s="1"/>
      <c r="F34" s="1"/>
      <c r="G34" s="1"/>
      <c r="H34" s="1"/>
      <c r="I34" s="1"/>
    </row>
    <row r="35" spans="3:9">
      <c r="C35" s="1"/>
      <c r="D35" s="1"/>
      <c r="E35" s="1"/>
      <c r="F35" s="1"/>
      <c r="G35" s="1"/>
      <c r="H35" s="1"/>
      <c r="I35" s="1"/>
    </row>
    <row r="36" spans="3:9">
      <c r="C36" s="1"/>
      <c r="D36" s="1"/>
      <c r="E36" s="1"/>
      <c r="F36" s="1"/>
      <c r="G36" s="1"/>
      <c r="H36" s="1"/>
      <c r="I36" s="1"/>
    </row>
    <row r="37" spans="3:9">
      <c r="C37" s="1"/>
      <c r="D37" s="1"/>
      <c r="E37" s="1"/>
      <c r="F37" s="1"/>
      <c r="G37" s="1"/>
      <c r="H37" s="1"/>
      <c r="I37" s="1"/>
    </row>
    <row r="38" spans="3:9">
      <c r="C38" s="1"/>
      <c r="D38" s="1"/>
      <c r="E38" s="1"/>
      <c r="F38" s="1"/>
      <c r="G38" s="1"/>
      <c r="H38" s="1"/>
      <c r="I38" s="1"/>
    </row>
    <row r="39" spans="3:9">
      <c r="C39" s="1"/>
      <c r="D39" s="1"/>
      <c r="E39" s="1"/>
      <c r="F39" s="1"/>
      <c r="G39" s="1"/>
      <c r="H39" s="1"/>
      <c r="I39" s="1"/>
    </row>
    <row r="40" spans="3:9">
      <c r="C40" s="1"/>
      <c r="D40" s="1"/>
      <c r="E40" s="1"/>
      <c r="F40" s="1"/>
      <c r="G40" s="1"/>
      <c r="H40" s="1"/>
      <c r="I40" s="1"/>
    </row>
  </sheetData>
  <mergeCells count="10">
    <mergeCell ref="G25:I25"/>
    <mergeCell ref="G26:I26"/>
    <mergeCell ref="G27:I27"/>
    <mergeCell ref="B30:I30"/>
    <mergeCell ref="B2:I2"/>
    <mergeCell ref="B4:I4"/>
    <mergeCell ref="B20:I20"/>
    <mergeCell ref="G22:H22"/>
    <mergeCell ref="G23:I23"/>
    <mergeCell ref="G24:I24"/>
  </mergeCells>
  <conditionalFormatting sqref="H8:H18">
    <cfRule type="cellIs" dxfId="7" priority="8" operator="equal">
      <formula>"Not Purchased"</formula>
    </cfRule>
  </conditionalFormatting>
  <dataValidations count="2">
    <dataValidation type="list" allowBlank="1" showInputMessage="1" showErrorMessage="1" sqref="B23:B26">
      <formula1>$C$8:$C$18</formula1>
    </dataValidation>
    <dataValidation type="list" allowBlank="1" showInputMessage="1" showErrorMessage="1" sqref="H8:H18">
      <formula1>"Purchased, Not Purchased"</formula1>
    </dataValidation>
  </dataValidations>
  <pageMargins left="0.25" right="0.25" top="0.2" bottom="0.2" header="0.3" footer="0.3"/>
  <pageSetup paperSize="9" scale="74" fitToHeight="0" orientation="landscape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Gift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2025-10-09T12:18:35Z</cp:lastPrinted>
  <dcterms:created xsi:type="dcterms:W3CDTF">2025-10-09T11:54:28Z</dcterms:created>
  <dcterms:modified xsi:type="dcterms:W3CDTF">2025-10-09T12:19:08Z</dcterms:modified>
</cp:coreProperties>
</file>